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C:\Users\zhong\Desktop\2020第三方\2021-12上会材料\公示\"/>
    </mc:Choice>
  </mc:AlternateContent>
  <xr:revisionPtr revIDLastSave="0" documentId="13_ncr:1_{F87A1EC4-A0B1-4F82-97A1-C1CF0182D065}" xr6:coauthVersionLast="36" xr6:coauthVersionMax="47" xr10:uidLastSave="{00000000-0000-0000-0000-000000000000}"/>
  <bookViews>
    <workbookView xWindow="-110" yWindow="-110" windowWidth="19420" windowHeight="10420" tabRatio="351" xr2:uid="{00000000-000D-0000-FFFF-FFFF00000000}"/>
  </bookViews>
  <sheets>
    <sheet name="引粮入厦奖励" sheetId="1" r:id="rId1"/>
    <sheet name="Sheet3" sheetId="4" state="hidden" r:id="rId2"/>
    <sheet name="Sheet2" sheetId="3" state="hidden" r:id="rId3"/>
    <sheet name="Sheet4" sheetId="5" state="hidden" r:id="rId4"/>
    <sheet name="Sheet1" sheetId="2" state="hidden" r:id="rId5"/>
  </sheets>
  <calcPr calcId="191029"/>
</workbook>
</file>

<file path=xl/calcChain.xml><?xml version="1.0" encoding="utf-8"?>
<calcChain xmlns="http://schemas.openxmlformats.org/spreadsheetml/2006/main">
  <c r="F35" i="2" l="1"/>
  <c r="F34" i="2"/>
  <c r="F33" i="2"/>
  <c r="F32" i="2"/>
  <c r="F31" i="2"/>
  <c r="F30" i="2"/>
  <c r="F29" i="2"/>
  <c r="F28" i="2"/>
  <c r="K25" i="2"/>
  <c r="J25" i="2"/>
  <c r="L22" i="2"/>
  <c r="K22" i="2"/>
  <c r="J32" i="5"/>
  <c r="L27" i="5" s="1"/>
  <c r="K30" i="5"/>
  <c r="J30" i="5"/>
  <c r="M30" i="5" s="1"/>
  <c r="J28" i="5"/>
  <c r="L23" i="5"/>
  <c r="K23" i="5"/>
  <c r="H39" i="4"/>
  <c r="I39" i="4" s="1"/>
  <c r="I38" i="4"/>
  <c r="I37" i="4"/>
  <c r="I36" i="4"/>
  <c r="I35" i="4"/>
  <c r="I34" i="4"/>
  <c r="I33" i="4"/>
  <c r="I32" i="4"/>
  <c r="I31" i="4"/>
  <c r="I30" i="4"/>
  <c r="I29" i="4"/>
  <c r="I28" i="4"/>
  <c r="I27" i="4"/>
  <c r="P19" i="4"/>
  <c r="P18" i="4"/>
  <c r="P17" i="4"/>
  <c r="P16" i="4"/>
  <c r="P15" i="4"/>
  <c r="P14" i="4"/>
  <c r="P13" i="4"/>
  <c r="P12" i="4"/>
  <c r="P11" i="4"/>
  <c r="P10" i="4"/>
  <c r="P9" i="4"/>
  <c r="P8" i="4"/>
  <c r="P20" i="4" s="1"/>
  <c r="D11" i="1"/>
</calcChain>
</file>

<file path=xl/sharedStrings.xml><?xml version="1.0" encoding="utf-8"?>
<sst xmlns="http://schemas.openxmlformats.org/spreadsheetml/2006/main" count="314" uniqueCount="55">
  <si>
    <t>附件1</t>
  </si>
  <si>
    <t>厦门市2017年度（2018年申报）引粮入厦奖励申报材料审核情况汇总表</t>
  </si>
  <si>
    <t>数量单位：吨</t>
  </si>
  <si>
    <t>序号</t>
  </si>
  <si>
    <t>项目</t>
  </si>
  <si>
    <t>申报单位</t>
  </si>
  <si>
    <t>企业类型</t>
  </si>
  <si>
    <t>企业申报数</t>
  </si>
  <si>
    <t>事务所审核数</t>
  </si>
  <si>
    <t>审核应调减数(折稻谷数）</t>
  </si>
  <si>
    <t>审核引粮入厦奖励应补助金额(元）</t>
  </si>
  <si>
    <t>备注</t>
  </si>
  <si>
    <t>申报奖励数量(折稻谷数）</t>
  </si>
  <si>
    <t>可予奖励数量(折稻谷数）</t>
  </si>
  <si>
    <t>实际稻谷</t>
  </si>
  <si>
    <t>实际大米</t>
  </si>
  <si>
    <t>引粮入厦</t>
  </si>
  <si>
    <t>厦门夏商国际贸易有限公司</t>
  </si>
  <si>
    <t>非稻谷加工企业</t>
  </si>
  <si>
    <t>厦门钜沣实业有限公司</t>
  </si>
  <si>
    <t>良投(厦门)股份有限公司</t>
  </si>
  <si>
    <t>点包单未核对到原件、依到港证明备注缺船运公司盖章、提单及签收单中船名航次不对应等</t>
  </si>
  <si>
    <t>厦门市鹭南米业有限公司</t>
  </si>
  <si>
    <t>已撤件申请</t>
  </si>
  <si>
    <t>厦门鸿粮贸易有限公司</t>
  </si>
  <si>
    <t>厦门市明穗粮油贸易有限公司</t>
  </si>
  <si>
    <t>扣除已另申报补助及到港证明差异</t>
  </si>
  <si>
    <t>厦门正香粮油有限公司</t>
  </si>
  <si>
    <t>稻谷加工企业</t>
  </si>
  <si>
    <t>厦门储备粮集团好年东有限公司</t>
  </si>
  <si>
    <t>单价低于审核标准、及未见到港证明原件、发票附错等</t>
  </si>
  <si>
    <t>厦门市同安中山粮食有限公司</t>
  </si>
  <si>
    <t>采购运费现金支付，其相关材料无法核实，证据链条不完整。</t>
  </si>
  <si>
    <t>厦门市金香穗米业有限公司</t>
  </si>
  <si>
    <t>单价低于审核标准、未见到港证明原件、签收单未盖章、水运单不清等。</t>
  </si>
  <si>
    <t>厦门市信孚米业有限公司</t>
  </si>
  <si>
    <t>送货单原件无法核实、水运单收货人未盖章，收货人名称不符，托运人未盖章，物流签收单未盖章，物流公司与水运单不符等诸多不对应及无法核实原件问题; 全部调减处理。</t>
  </si>
  <si>
    <t>福建青原嘉禾股份有限公司</t>
  </si>
  <si>
    <t>失信名单，及不予配合现场检查</t>
  </si>
  <si>
    <t>合计</t>
  </si>
  <si>
    <t>1生产省调入</t>
  </si>
  <si>
    <t>进口大米</t>
  </si>
  <si>
    <t>申报奖励数量(折稻谷数）(数量:吨）</t>
  </si>
  <si>
    <t>厦门市正香粮油有限公司</t>
  </si>
  <si>
    <t>合  计</t>
  </si>
  <si>
    <t>水运单收货人不对应、及未见到港证明原件</t>
  </si>
  <si>
    <t>少货物运单、及点包入库单调整、未见到港证明原件、未见部分发票原件</t>
  </si>
  <si>
    <t>单价低于审核标准</t>
  </si>
  <si>
    <t>已撤件处理</t>
  </si>
  <si>
    <t>单价低于审核标准、及未见到港证明原件</t>
  </si>
  <si>
    <t>调整后表述</t>
  </si>
  <si>
    <t>申报奖励数量(折稻谷数，数量：吨）</t>
  </si>
  <si>
    <t>审核后奖励数量(折稻谷数,   数量：吨）</t>
  </si>
  <si>
    <r>
      <rPr>
        <sz val="12"/>
        <rFont val="宋体"/>
        <family val="3"/>
        <charset val="134"/>
        <scheme val="minor"/>
      </rPr>
      <t>附件1、</t>
    </r>
    <r>
      <rPr>
        <sz val="10"/>
        <rFont val="宋体"/>
        <family val="3"/>
        <charset val="134"/>
        <scheme val="minor"/>
      </rPr>
      <t>　</t>
    </r>
    <r>
      <rPr>
        <b/>
        <sz val="14"/>
        <rFont val="宋体"/>
        <family val="3"/>
        <charset val="134"/>
        <scheme val="minor"/>
      </rPr>
      <t>　　　　　　　　　</t>
    </r>
    <r>
      <rPr>
        <b/>
        <sz val="16"/>
        <rFont val="宋体"/>
        <family val="3"/>
        <charset val="134"/>
        <scheme val="minor"/>
      </rPr>
      <t>2017年度引粮入厦奖励项目公示清单</t>
    </r>
    <phoneticPr fontId="4" type="noConversion"/>
  </si>
  <si>
    <t>拟发放引粮入厦奖励金额
(元）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</si>
</sst>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2" x14ac:knownFonts="1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left" vertical="center" indent="3"/>
    </xf>
    <xf numFmtId="0" fontId="0" fillId="2" borderId="0" xfId="0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99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1"/>
  <sheetViews>
    <sheetView tabSelected="1" view="pageBreakPreview" zoomScale="90" zoomScaleNormal="100" zoomScaleSheetLayoutView="90" workbookViewId="0">
      <selection activeCell="C5" sqref="C5:C7"/>
    </sheetView>
  </sheetViews>
  <sheetFormatPr defaultColWidth="9" defaultRowHeight="13" x14ac:dyDescent="0.25"/>
  <cols>
    <col min="1" max="1" width="8.26953125" style="17" customWidth="1"/>
    <col min="2" max="2" width="19.90625" style="17" customWidth="1"/>
    <col min="3" max="3" width="51.453125" style="18" customWidth="1"/>
    <col min="4" max="4" width="37.36328125" style="17" customWidth="1"/>
    <col min="5" max="16384" width="9" style="17"/>
  </cols>
  <sheetData>
    <row r="2" spans="1:4" x14ac:dyDescent="0.25">
      <c r="A2" s="27" t="s">
        <v>53</v>
      </c>
      <c r="B2" s="27"/>
      <c r="C2" s="27"/>
      <c r="D2" s="27"/>
    </row>
    <row r="3" spans="1:4" ht="16" customHeight="1" x14ac:dyDescent="0.25">
      <c r="A3" s="27"/>
      <c r="B3" s="27"/>
      <c r="C3" s="27"/>
      <c r="D3" s="27"/>
    </row>
    <row r="4" spans="1:4" ht="24" customHeight="1" x14ac:dyDescent="0.25">
      <c r="A4" s="19"/>
      <c r="B4" s="19"/>
      <c r="C4" s="20"/>
    </row>
    <row r="5" spans="1:4" ht="34" customHeight="1" x14ac:dyDescent="0.25">
      <c r="A5" s="28" t="s">
        <v>3</v>
      </c>
      <c r="B5" s="28" t="s">
        <v>4</v>
      </c>
      <c r="C5" s="29" t="s">
        <v>5</v>
      </c>
      <c r="D5" s="26" t="s">
        <v>54</v>
      </c>
    </row>
    <row r="6" spans="1:4" ht="34" customHeight="1" x14ac:dyDescent="0.25">
      <c r="A6" s="28"/>
      <c r="B6" s="28"/>
      <c r="C6" s="29"/>
      <c r="D6" s="26"/>
    </row>
    <row r="7" spans="1:4" ht="34" customHeight="1" x14ac:dyDescent="0.25">
      <c r="A7" s="28"/>
      <c r="B7" s="28"/>
      <c r="C7" s="29"/>
      <c r="D7" s="26"/>
    </row>
    <row r="8" spans="1:4" ht="55" customHeight="1" x14ac:dyDescent="0.25">
      <c r="A8" s="21">
        <v>1</v>
      </c>
      <c r="B8" s="21" t="s">
        <v>16</v>
      </c>
      <c r="C8" s="22" t="s">
        <v>17</v>
      </c>
      <c r="D8" s="25">
        <v>97500</v>
      </c>
    </row>
    <row r="9" spans="1:4" ht="55" customHeight="1" x14ac:dyDescent="0.25">
      <c r="A9" s="21">
        <v>2</v>
      </c>
      <c r="B9" s="21" t="s">
        <v>16</v>
      </c>
      <c r="C9" s="22" t="s">
        <v>20</v>
      </c>
      <c r="D9" s="25">
        <v>331864.64285714302</v>
      </c>
    </row>
    <row r="10" spans="1:4" ht="55" customHeight="1" x14ac:dyDescent="0.25">
      <c r="A10" s="21">
        <v>3</v>
      </c>
      <c r="B10" s="21" t="s">
        <v>16</v>
      </c>
      <c r="C10" s="22" t="s">
        <v>29</v>
      </c>
      <c r="D10" s="25">
        <v>949073.03971428599</v>
      </c>
    </row>
    <row r="11" spans="1:4" ht="55" customHeight="1" x14ac:dyDescent="0.25">
      <c r="A11" s="21"/>
      <c r="B11" s="21"/>
      <c r="C11" s="23" t="s">
        <v>39</v>
      </c>
      <c r="D11" s="24">
        <f t="shared" ref="D11" si="0">SUM(D8:D10)</f>
        <v>1378437.6825714291</v>
      </c>
    </row>
  </sheetData>
  <mergeCells count="5">
    <mergeCell ref="D5:D7"/>
    <mergeCell ref="A2:D3"/>
    <mergeCell ref="A5:A7"/>
    <mergeCell ref="B5:B7"/>
    <mergeCell ref="C5:C7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topLeftCell="B31" workbookViewId="0">
      <selection activeCell="C42" sqref="C42"/>
    </sheetView>
  </sheetViews>
  <sheetFormatPr defaultColWidth="8.7265625" defaultRowHeight="14" x14ac:dyDescent="0.25"/>
  <cols>
    <col min="3" max="3" width="36.7265625" customWidth="1"/>
    <col min="4" max="4" width="16.26953125" customWidth="1"/>
    <col min="5" max="5" width="32" style="9" customWidth="1"/>
    <col min="6" max="6" width="16.26953125" customWidth="1"/>
    <col min="7" max="7" width="33.6328125" customWidth="1"/>
    <col min="8" max="8" width="12.81640625" customWidth="1"/>
    <col min="9" max="9" width="26.36328125" customWidth="1"/>
    <col min="10" max="10" width="12.90625" customWidth="1"/>
    <col min="11" max="11" width="12.81640625" customWidth="1"/>
    <col min="12" max="12" width="9.54296875" customWidth="1"/>
    <col min="13" max="13" width="14.453125" style="9" customWidth="1"/>
    <col min="14" max="14" width="9.453125" customWidth="1"/>
    <col min="15" max="15" width="17.36328125" customWidth="1"/>
    <col min="16" max="16" width="12.81640625"/>
  </cols>
  <sheetData>
    <row r="1" spans="1:17" ht="14" customHeight="1" x14ac:dyDescent="0.25">
      <c r="B1" t="s">
        <v>0</v>
      </c>
    </row>
    <row r="2" spans="1:17" x14ac:dyDescent="0.25">
      <c r="A2" t="s">
        <v>1</v>
      </c>
    </row>
    <row r="4" spans="1:17" x14ac:dyDescent="0.25">
      <c r="O4" t="s">
        <v>2</v>
      </c>
    </row>
    <row r="5" spans="1:17" x14ac:dyDescent="0.25">
      <c r="A5" t="s">
        <v>3</v>
      </c>
      <c r="B5" t="s">
        <v>4</v>
      </c>
      <c r="C5" t="s">
        <v>5</v>
      </c>
      <c r="D5" t="s">
        <v>6</v>
      </c>
      <c r="E5" s="9" t="s">
        <v>7</v>
      </c>
      <c r="I5" t="s">
        <v>8</v>
      </c>
      <c r="M5" s="9" t="s">
        <v>9</v>
      </c>
      <c r="N5" t="s">
        <v>10</v>
      </c>
      <c r="O5" t="s">
        <v>11</v>
      </c>
    </row>
    <row r="6" spans="1:17" x14ac:dyDescent="0.25">
      <c r="E6" s="9" t="s">
        <v>12</v>
      </c>
      <c r="F6" t="s">
        <v>40</v>
      </c>
      <c r="H6" t="s">
        <v>41</v>
      </c>
      <c r="I6" t="s">
        <v>13</v>
      </c>
      <c r="J6" t="s">
        <v>40</v>
      </c>
      <c r="L6" t="s">
        <v>41</v>
      </c>
    </row>
    <row r="7" spans="1:17" x14ac:dyDescent="0.25">
      <c r="F7" t="s">
        <v>14</v>
      </c>
      <c r="G7" t="s">
        <v>15</v>
      </c>
      <c r="J7" t="s">
        <v>14</v>
      </c>
      <c r="K7" t="s">
        <v>15</v>
      </c>
    </row>
    <row r="8" spans="1:17" x14ac:dyDescent="0.25">
      <c r="A8">
        <v>1</v>
      </c>
      <c r="B8" t="s">
        <v>16</v>
      </c>
      <c r="C8" t="s">
        <v>17</v>
      </c>
      <c r="D8" t="s">
        <v>18</v>
      </c>
      <c r="E8" s="9">
        <v>1950</v>
      </c>
      <c r="H8">
        <v>1365</v>
      </c>
      <c r="I8">
        <v>1950</v>
      </c>
      <c r="L8">
        <v>1365</v>
      </c>
      <c r="M8" s="9">
        <v>0</v>
      </c>
      <c r="N8">
        <v>97500</v>
      </c>
      <c r="P8">
        <f>E8-I8</f>
        <v>0</v>
      </c>
    </row>
    <row r="9" spans="1:17" x14ac:dyDescent="0.25">
      <c r="A9">
        <v>2</v>
      </c>
      <c r="B9" t="s">
        <v>16</v>
      </c>
      <c r="C9" t="s">
        <v>19</v>
      </c>
      <c r="D9" t="s">
        <v>18</v>
      </c>
      <c r="E9" s="9">
        <v>31885.360000000001</v>
      </c>
      <c r="H9">
        <v>22319.8</v>
      </c>
      <c r="I9">
        <v>31885.357142857101</v>
      </c>
      <c r="L9">
        <v>22319.75</v>
      </c>
      <c r="M9" s="9">
        <v>2.8571428993018301E-3</v>
      </c>
      <c r="N9">
        <v>1000000</v>
      </c>
      <c r="P9">
        <f t="shared" ref="P9:P19" si="0">E9-I9</f>
        <v>2.8571428993018344E-3</v>
      </c>
    </row>
    <row r="10" spans="1:17" x14ac:dyDescent="0.25">
      <c r="A10">
        <v>3</v>
      </c>
      <c r="B10" t="s">
        <v>16</v>
      </c>
      <c r="C10" t="s">
        <v>20</v>
      </c>
      <c r="D10" t="s">
        <v>18</v>
      </c>
      <c r="E10" s="9">
        <v>11146</v>
      </c>
      <c r="G10">
        <v>7802.2</v>
      </c>
      <c r="I10">
        <v>6637.2928571428602</v>
      </c>
      <c r="K10">
        <v>4646.1049999999996</v>
      </c>
      <c r="M10" s="9">
        <v>4508.7071428571398</v>
      </c>
      <c r="N10">
        <v>331864.64285714302</v>
      </c>
      <c r="O10" t="s">
        <v>21</v>
      </c>
      <c r="P10">
        <f t="shared" si="0"/>
        <v>4508.7071428571398</v>
      </c>
      <c r="Q10">
        <v>1</v>
      </c>
    </row>
    <row r="11" spans="1:17" x14ac:dyDescent="0.25">
      <c r="A11">
        <v>4</v>
      </c>
      <c r="B11" t="s">
        <v>16</v>
      </c>
      <c r="C11" t="s">
        <v>22</v>
      </c>
      <c r="D11" t="s">
        <v>18</v>
      </c>
      <c r="E11" s="9">
        <v>38752.300000000003</v>
      </c>
      <c r="G11">
        <v>27126.61</v>
      </c>
      <c r="I11">
        <v>0</v>
      </c>
      <c r="K11">
        <v>0</v>
      </c>
      <c r="M11" s="9">
        <v>38752.300000000003</v>
      </c>
      <c r="N11">
        <v>0</v>
      </c>
      <c r="O11" t="s">
        <v>23</v>
      </c>
      <c r="P11">
        <f t="shared" si="0"/>
        <v>38752.300000000003</v>
      </c>
      <c r="Q11">
        <v>2</v>
      </c>
    </row>
    <row r="12" spans="1:17" x14ac:dyDescent="0.25">
      <c r="A12">
        <v>5</v>
      </c>
      <c r="B12" t="s">
        <v>16</v>
      </c>
      <c r="C12" t="s">
        <v>24</v>
      </c>
      <c r="D12" t="s">
        <v>18</v>
      </c>
      <c r="E12" s="9">
        <v>4505.7299999999996</v>
      </c>
      <c r="F12">
        <v>4505.7299999999996</v>
      </c>
      <c r="I12">
        <v>0</v>
      </c>
      <c r="J12">
        <v>0</v>
      </c>
      <c r="M12" s="9">
        <v>4505.7299999999996</v>
      </c>
      <c r="N12">
        <v>0</v>
      </c>
      <c r="O12" t="s">
        <v>23</v>
      </c>
      <c r="P12">
        <f t="shared" si="0"/>
        <v>4505.7299999999996</v>
      </c>
      <c r="Q12">
        <v>3</v>
      </c>
    </row>
    <row r="13" spans="1:17" x14ac:dyDescent="0.25">
      <c r="A13">
        <v>6</v>
      </c>
      <c r="B13" t="s">
        <v>16</v>
      </c>
      <c r="C13" t="s">
        <v>25</v>
      </c>
      <c r="D13" t="s">
        <v>18</v>
      </c>
      <c r="E13" s="9">
        <v>6445.39</v>
      </c>
      <c r="H13">
        <v>4513.3720000000003</v>
      </c>
      <c r="I13">
        <v>4706.8342857142898</v>
      </c>
      <c r="L13">
        <v>3296.38</v>
      </c>
      <c r="M13" s="9">
        <v>1738.5557142857101</v>
      </c>
      <c r="N13">
        <v>235341.714285714</v>
      </c>
      <c r="O13" t="s">
        <v>26</v>
      </c>
      <c r="P13">
        <f t="shared" si="0"/>
        <v>1738.5557142857106</v>
      </c>
      <c r="Q13">
        <v>4</v>
      </c>
    </row>
    <row r="14" spans="1:17" x14ac:dyDescent="0.25">
      <c r="A14">
        <v>7</v>
      </c>
      <c r="B14" t="s">
        <v>16</v>
      </c>
      <c r="C14" t="s">
        <v>27</v>
      </c>
      <c r="D14" t="s">
        <v>28</v>
      </c>
      <c r="E14" s="9">
        <v>1934.57</v>
      </c>
      <c r="F14">
        <v>1934.57</v>
      </c>
      <c r="I14">
        <v>0</v>
      </c>
      <c r="J14">
        <v>0</v>
      </c>
      <c r="M14" s="9">
        <v>1934.57</v>
      </c>
      <c r="N14">
        <v>0</v>
      </c>
      <c r="O14" t="s">
        <v>23</v>
      </c>
      <c r="P14">
        <f t="shared" si="0"/>
        <v>1934.57</v>
      </c>
      <c r="Q14">
        <v>5</v>
      </c>
    </row>
    <row r="15" spans="1:17" x14ac:dyDescent="0.25">
      <c r="A15">
        <v>8</v>
      </c>
      <c r="B15" t="s">
        <v>16</v>
      </c>
      <c r="C15" t="s">
        <v>29</v>
      </c>
      <c r="D15" t="s">
        <v>28</v>
      </c>
      <c r="E15" s="9">
        <v>21734.858571428598</v>
      </c>
      <c r="F15">
        <v>12387.03</v>
      </c>
      <c r="G15">
        <v>6543.48</v>
      </c>
      <c r="I15">
        <v>15191.045154285701</v>
      </c>
      <c r="J15">
        <v>6317.3594000000003</v>
      </c>
      <c r="K15">
        <v>6211.5800280000003</v>
      </c>
      <c r="M15" s="8">
        <v>6543.8134171429001</v>
      </c>
      <c r="N15">
        <v>949073.03971428599</v>
      </c>
      <c r="O15" t="s">
        <v>30</v>
      </c>
      <c r="P15">
        <f t="shared" si="0"/>
        <v>6543.8134171428974</v>
      </c>
      <c r="Q15">
        <v>6</v>
      </c>
    </row>
    <row r="16" spans="1:17" x14ac:dyDescent="0.25">
      <c r="A16">
        <v>9</v>
      </c>
      <c r="B16" t="s">
        <v>16</v>
      </c>
      <c r="C16" t="s">
        <v>31</v>
      </c>
      <c r="D16" t="s">
        <v>28</v>
      </c>
      <c r="E16" s="9">
        <v>12001.84</v>
      </c>
      <c r="F16">
        <v>12001.84</v>
      </c>
      <c r="I16">
        <v>0</v>
      </c>
      <c r="J16">
        <v>0</v>
      </c>
      <c r="M16" s="9">
        <v>12001.84</v>
      </c>
      <c r="N16">
        <v>0</v>
      </c>
      <c r="O16" t="s">
        <v>32</v>
      </c>
      <c r="P16">
        <f t="shared" si="0"/>
        <v>12001.84</v>
      </c>
      <c r="Q16">
        <v>7</v>
      </c>
    </row>
    <row r="17" spans="1:17" x14ac:dyDescent="0.25">
      <c r="A17">
        <v>10</v>
      </c>
      <c r="B17" t="s">
        <v>16</v>
      </c>
      <c r="C17" t="s">
        <v>33</v>
      </c>
      <c r="D17" t="s">
        <v>28</v>
      </c>
      <c r="E17" s="9">
        <v>11575</v>
      </c>
      <c r="F17">
        <v>7046</v>
      </c>
      <c r="G17">
        <v>2502</v>
      </c>
      <c r="H17">
        <v>669</v>
      </c>
      <c r="I17">
        <v>6874.3642857142904</v>
      </c>
      <c r="J17">
        <v>3561.26</v>
      </c>
      <c r="K17">
        <v>1650.173</v>
      </c>
      <c r="L17">
        <v>669</v>
      </c>
      <c r="M17" s="9">
        <v>4700.6357142857096</v>
      </c>
      <c r="N17">
        <v>450556.01428571402</v>
      </c>
      <c r="O17" t="s">
        <v>34</v>
      </c>
      <c r="P17">
        <f t="shared" si="0"/>
        <v>4700.6357142857096</v>
      </c>
      <c r="Q17">
        <v>8</v>
      </c>
    </row>
    <row r="18" spans="1:17" x14ac:dyDescent="0.25">
      <c r="A18">
        <v>11</v>
      </c>
      <c r="B18" t="s">
        <v>16</v>
      </c>
      <c r="C18" t="s">
        <v>35</v>
      </c>
      <c r="D18" t="s">
        <v>18</v>
      </c>
      <c r="E18" s="9">
        <v>10803.15</v>
      </c>
      <c r="G18">
        <v>7562.2</v>
      </c>
      <c r="I18">
        <v>0</v>
      </c>
      <c r="K18">
        <v>0</v>
      </c>
      <c r="M18" s="9">
        <v>10803.15</v>
      </c>
      <c r="N18">
        <v>0</v>
      </c>
      <c r="O18" t="s">
        <v>36</v>
      </c>
      <c r="P18">
        <f t="shared" si="0"/>
        <v>10803.15</v>
      </c>
      <c r="Q18">
        <v>9</v>
      </c>
    </row>
    <row r="19" spans="1:17" x14ac:dyDescent="0.25">
      <c r="A19">
        <v>12</v>
      </c>
      <c r="B19" t="s">
        <v>16</v>
      </c>
      <c r="C19" t="s">
        <v>37</v>
      </c>
      <c r="D19" t="s">
        <v>28</v>
      </c>
      <c r="E19" s="9">
        <v>8867.1428571428605</v>
      </c>
      <c r="G19">
        <v>6207</v>
      </c>
      <c r="I19">
        <v>0</v>
      </c>
      <c r="M19" s="9">
        <v>8867.1428571428605</v>
      </c>
      <c r="N19">
        <v>0</v>
      </c>
      <c r="O19" t="s">
        <v>38</v>
      </c>
      <c r="P19">
        <f t="shared" si="0"/>
        <v>8867.1428571428605</v>
      </c>
      <c r="Q19">
        <v>10</v>
      </c>
    </row>
    <row r="20" spans="1:17" x14ac:dyDescent="0.25">
      <c r="C20" t="s">
        <v>39</v>
      </c>
      <c r="E20" s="9">
        <v>161601.341428571</v>
      </c>
      <c r="F20">
        <v>37875.17</v>
      </c>
      <c r="G20">
        <v>57743.49</v>
      </c>
      <c r="H20">
        <v>28867.171999999999</v>
      </c>
      <c r="I20">
        <v>67244.893725714195</v>
      </c>
      <c r="J20">
        <v>9878.6193999999996</v>
      </c>
      <c r="K20">
        <v>12507.858028000001</v>
      </c>
      <c r="L20">
        <v>27650.13</v>
      </c>
      <c r="M20" s="9">
        <v>94356.4477028572</v>
      </c>
      <c r="N20">
        <v>3064335.4111428601</v>
      </c>
      <c r="P20">
        <f>SUM(P8:P19)</f>
        <v>94356.447702857215</v>
      </c>
    </row>
    <row r="25" spans="1:17" x14ac:dyDescent="0.25">
      <c r="C25" s="30" t="s">
        <v>3</v>
      </c>
      <c r="D25" s="31" t="s">
        <v>4</v>
      </c>
      <c r="E25" s="31" t="s">
        <v>5</v>
      </c>
      <c r="F25" s="32" t="s">
        <v>6</v>
      </c>
      <c r="G25" s="33" t="s">
        <v>42</v>
      </c>
    </row>
    <row r="26" spans="1:17" x14ac:dyDescent="0.25">
      <c r="C26" s="30"/>
      <c r="D26" s="31"/>
      <c r="E26" s="31"/>
      <c r="F26" s="32"/>
      <c r="G26" s="33"/>
    </row>
    <row r="27" spans="1:17" x14ac:dyDescent="0.25">
      <c r="C27" s="10">
        <v>1</v>
      </c>
      <c r="D27" s="11" t="s">
        <v>16</v>
      </c>
      <c r="E27" s="11" t="s">
        <v>17</v>
      </c>
      <c r="F27" s="12" t="s">
        <v>18</v>
      </c>
      <c r="G27" s="4">
        <v>1950</v>
      </c>
      <c r="H27" s="9">
        <v>1950</v>
      </c>
      <c r="I27">
        <f>G27-H27</f>
        <v>0</v>
      </c>
    </row>
    <row r="28" spans="1:17" x14ac:dyDescent="0.25">
      <c r="C28" s="10">
        <v>2</v>
      </c>
      <c r="D28" s="11" t="s">
        <v>16</v>
      </c>
      <c r="E28" s="11" t="s">
        <v>19</v>
      </c>
      <c r="F28" s="11" t="s">
        <v>18</v>
      </c>
      <c r="G28" s="4">
        <v>31885.360000000001</v>
      </c>
      <c r="H28" s="9">
        <v>31885.360000000001</v>
      </c>
      <c r="I28">
        <f t="shared" ref="I28:I39" si="1">G28-H28</f>
        <v>0</v>
      </c>
    </row>
    <row r="29" spans="1:17" x14ac:dyDescent="0.25">
      <c r="C29" s="10">
        <v>3</v>
      </c>
      <c r="D29" s="11" t="s">
        <v>16</v>
      </c>
      <c r="E29" s="11" t="s">
        <v>20</v>
      </c>
      <c r="F29" s="11" t="s">
        <v>18</v>
      </c>
      <c r="G29" s="4">
        <v>11146</v>
      </c>
      <c r="H29" s="9">
        <v>11146</v>
      </c>
      <c r="I29">
        <f t="shared" si="1"/>
        <v>0</v>
      </c>
    </row>
    <row r="30" spans="1:17" x14ac:dyDescent="0.25">
      <c r="C30" s="10">
        <v>4</v>
      </c>
      <c r="D30" s="11" t="s">
        <v>16</v>
      </c>
      <c r="E30" s="11" t="s">
        <v>22</v>
      </c>
      <c r="F30" s="11" t="s">
        <v>18</v>
      </c>
      <c r="G30" s="4">
        <v>11146</v>
      </c>
      <c r="H30" s="9">
        <v>38752.300000000003</v>
      </c>
      <c r="I30">
        <f t="shared" si="1"/>
        <v>-27606.300000000003</v>
      </c>
    </row>
    <row r="31" spans="1:17" x14ac:dyDescent="0.25">
      <c r="C31" s="10">
        <v>5</v>
      </c>
      <c r="D31" s="11" t="s">
        <v>16</v>
      </c>
      <c r="E31" s="11" t="s">
        <v>24</v>
      </c>
      <c r="F31" s="11" t="s">
        <v>18</v>
      </c>
      <c r="G31" s="4">
        <v>10803.15</v>
      </c>
      <c r="H31" s="9">
        <v>4505.7299999999996</v>
      </c>
      <c r="I31">
        <f t="shared" si="1"/>
        <v>6297.42</v>
      </c>
    </row>
    <row r="32" spans="1:17" x14ac:dyDescent="0.25">
      <c r="C32" s="10">
        <v>6</v>
      </c>
      <c r="D32" s="11" t="s">
        <v>16</v>
      </c>
      <c r="E32" s="11" t="s">
        <v>25</v>
      </c>
      <c r="F32" s="11" t="s">
        <v>18</v>
      </c>
      <c r="G32" s="4">
        <v>38752.300000000003</v>
      </c>
      <c r="H32" s="9">
        <v>6445.39</v>
      </c>
      <c r="I32">
        <f t="shared" si="1"/>
        <v>32306.910000000003</v>
      </c>
    </row>
    <row r="33" spans="3:9" x14ac:dyDescent="0.25">
      <c r="C33" s="10">
        <v>7</v>
      </c>
      <c r="D33" s="11" t="s">
        <v>16</v>
      </c>
      <c r="E33" s="11" t="s">
        <v>43</v>
      </c>
      <c r="F33" s="11" t="s">
        <v>28</v>
      </c>
      <c r="G33" s="4">
        <v>4505.7299999999996</v>
      </c>
      <c r="H33" s="9">
        <v>1934.57</v>
      </c>
      <c r="I33">
        <f t="shared" si="1"/>
        <v>2571.16</v>
      </c>
    </row>
    <row r="34" spans="3:9" x14ac:dyDescent="0.25">
      <c r="C34" s="10">
        <v>8</v>
      </c>
      <c r="D34" s="11" t="s">
        <v>16</v>
      </c>
      <c r="E34" s="11" t="s">
        <v>29</v>
      </c>
      <c r="F34" s="11" t="s">
        <v>28</v>
      </c>
      <c r="G34" s="4">
        <v>1934.57</v>
      </c>
      <c r="H34" s="9">
        <v>21734.858571428598</v>
      </c>
      <c r="I34">
        <f t="shared" si="1"/>
        <v>-19800.288571428599</v>
      </c>
    </row>
    <row r="35" spans="3:9" x14ac:dyDescent="0.25">
      <c r="C35" s="10">
        <v>9</v>
      </c>
      <c r="D35" s="11" t="s">
        <v>16</v>
      </c>
      <c r="E35" s="11" t="s">
        <v>31</v>
      </c>
      <c r="F35" s="11" t="s">
        <v>28</v>
      </c>
      <c r="G35" s="4">
        <v>21734.86</v>
      </c>
      <c r="H35" s="9">
        <v>12001.84</v>
      </c>
      <c r="I35">
        <f t="shared" si="1"/>
        <v>9733.02</v>
      </c>
    </row>
    <row r="36" spans="3:9" x14ac:dyDescent="0.25">
      <c r="C36" s="10">
        <v>10</v>
      </c>
      <c r="D36" s="11" t="s">
        <v>16</v>
      </c>
      <c r="E36" s="11" t="s">
        <v>33</v>
      </c>
      <c r="F36" s="11" t="s">
        <v>28</v>
      </c>
      <c r="G36" s="4">
        <v>12001.84</v>
      </c>
      <c r="H36" s="9">
        <v>11575</v>
      </c>
      <c r="I36">
        <f t="shared" si="1"/>
        <v>426.84000000000015</v>
      </c>
    </row>
    <row r="37" spans="3:9" x14ac:dyDescent="0.25">
      <c r="C37" s="10">
        <v>11</v>
      </c>
      <c r="D37" s="11" t="s">
        <v>16</v>
      </c>
      <c r="E37" s="11" t="s">
        <v>35</v>
      </c>
      <c r="F37" s="11" t="s">
        <v>18</v>
      </c>
      <c r="G37" s="4">
        <v>11575</v>
      </c>
      <c r="H37" s="9">
        <v>10803.15</v>
      </c>
      <c r="I37">
        <f t="shared" si="1"/>
        <v>771.85000000000036</v>
      </c>
    </row>
    <row r="38" spans="3:9" x14ac:dyDescent="0.25">
      <c r="C38" s="10">
        <v>12</v>
      </c>
      <c r="D38" s="11" t="s">
        <v>16</v>
      </c>
      <c r="E38" s="11" t="s">
        <v>37</v>
      </c>
      <c r="F38" s="11" t="s">
        <v>18</v>
      </c>
      <c r="G38" s="4">
        <v>6207</v>
      </c>
      <c r="H38" s="9">
        <v>8867.1428571428605</v>
      </c>
      <c r="I38">
        <f t="shared" si="1"/>
        <v>-2660.1428571428605</v>
      </c>
    </row>
    <row r="39" spans="3:9" x14ac:dyDescent="0.25">
      <c r="C39" s="13"/>
      <c r="D39" s="14"/>
      <c r="E39" s="15" t="s">
        <v>44</v>
      </c>
      <c r="F39" s="14"/>
      <c r="G39" s="4">
        <v>158941.20000000001</v>
      </c>
      <c r="H39" s="16">
        <f>SUM(H27:H38)</f>
        <v>161601.34142857147</v>
      </c>
      <c r="I39">
        <f t="shared" si="1"/>
        <v>-2660.1414285714563</v>
      </c>
    </row>
  </sheetData>
  <mergeCells count="5">
    <mergeCell ref="C25:C26"/>
    <mergeCell ref="D25:D26"/>
    <mergeCell ref="E25:E26"/>
    <mergeCell ref="F25:F26"/>
    <mergeCell ref="G25:G26"/>
  </mergeCells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workbookViewId="0">
      <selection activeCell="C42" sqref="C42"/>
    </sheetView>
  </sheetViews>
  <sheetFormatPr defaultColWidth="8.7265625" defaultRowHeight="14" x14ac:dyDescent="0.25"/>
  <cols>
    <col min="3" max="3" width="32" customWidth="1"/>
  </cols>
  <sheetData>
    <row r="1" spans="1:4" x14ac:dyDescent="0.25">
      <c r="B1" t="s">
        <v>0</v>
      </c>
    </row>
    <row r="2" spans="1:4" x14ac:dyDescent="0.25">
      <c r="A2" t="s">
        <v>1</v>
      </c>
    </row>
    <row r="4" spans="1:4" x14ac:dyDescent="0.25">
      <c r="D4" t="s">
        <v>2</v>
      </c>
    </row>
    <row r="5" spans="1:4" x14ac:dyDescent="0.25">
      <c r="A5" t="s">
        <v>3</v>
      </c>
      <c r="B5" t="s">
        <v>4</v>
      </c>
      <c r="C5" t="s">
        <v>5</v>
      </c>
      <c r="D5" t="s">
        <v>11</v>
      </c>
    </row>
    <row r="8" spans="1:4" x14ac:dyDescent="0.25">
      <c r="A8">
        <v>1</v>
      </c>
      <c r="B8" t="s">
        <v>16</v>
      </c>
      <c r="C8" t="s">
        <v>17</v>
      </c>
    </row>
    <row r="9" spans="1:4" x14ac:dyDescent="0.25">
      <c r="A9">
        <v>2</v>
      </c>
      <c r="B9" t="s">
        <v>16</v>
      </c>
      <c r="C9" t="s">
        <v>19</v>
      </c>
    </row>
    <row r="10" spans="1:4" x14ac:dyDescent="0.25">
      <c r="A10">
        <v>6</v>
      </c>
      <c r="B10" t="s">
        <v>16</v>
      </c>
      <c r="C10" t="s">
        <v>25</v>
      </c>
    </row>
    <row r="11" spans="1:4" x14ac:dyDescent="0.25">
      <c r="A11">
        <v>3</v>
      </c>
      <c r="B11" t="s">
        <v>16</v>
      </c>
      <c r="C11" t="s">
        <v>20</v>
      </c>
      <c r="D11" t="s">
        <v>21</v>
      </c>
    </row>
    <row r="12" spans="1:4" x14ac:dyDescent="0.25">
      <c r="A12">
        <v>11</v>
      </c>
      <c r="B12" t="s">
        <v>16</v>
      </c>
      <c r="C12" t="s">
        <v>35</v>
      </c>
      <c r="D12" t="s">
        <v>45</v>
      </c>
    </row>
    <row r="13" spans="1:4" x14ac:dyDescent="0.25">
      <c r="A13">
        <v>4</v>
      </c>
      <c r="B13" t="s">
        <v>16</v>
      </c>
      <c r="C13" t="s">
        <v>22</v>
      </c>
      <c r="D13" t="s">
        <v>46</v>
      </c>
    </row>
    <row r="14" spans="1:4" x14ac:dyDescent="0.25">
      <c r="A14">
        <v>5</v>
      </c>
      <c r="B14" t="s">
        <v>16</v>
      </c>
      <c r="C14" t="s">
        <v>24</v>
      </c>
      <c r="D14" t="s">
        <v>47</v>
      </c>
    </row>
    <row r="15" spans="1:4" x14ac:dyDescent="0.25">
      <c r="A15">
        <v>7</v>
      </c>
      <c r="B15" t="s">
        <v>16</v>
      </c>
      <c r="C15" t="s">
        <v>43</v>
      </c>
      <c r="D15" t="s">
        <v>48</v>
      </c>
    </row>
    <row r="16" spans="1:4" x14ac:dyDescent="0.25">
      <c r="A16">
        <v>8</v>
      </c>
      <c r="B16" t="s">
        <v>16</v>
      </c>
      <c r="C16" t="s">
        <v>29</v>
      </c>
      <c r="D16" t="s">
        <v>49</v>
      </c>
    </row>
    <row r="17" spans="1:4" x14ac:dyDescent="0.25">
      <c r="A17">
        <v>9</v>
      </c>
      <c r="B17" t="s">
        <v>16</v>
      </c>
      <c r="C17" t="s">
        <v>31</v>
      </c>
      <c r="D17" t="s">
        <v>47</v>
      </c>
    </row>
    <row r="18" spans="1:4" x14ac:dyDescent="0.25">
      <c r="A18">
        <v>10</v>
      </c>
      <c r="B18" t="s">
        <v>16</v>
      </c>
      <c r="C18" t="s">
        <v>33</v>
      </c>
      <c r="D18" t="s">
        <v>49</v>
      </c>
    </row>
    <row r="19" spans="1:4" x14ac:dyDescent="0.25">
      <c r="A19">
        <v>12</v>
      </c>
      <c r="B19" t="s">
        <v>16</v>
      </c>
      <c r="C19" t="s">
        <v>37</v>
      </c>
      <c r="D19" t="s">
        <v>38</v>
      </c>
    </row>
    <row r="20" spans="1:4" x14ac:dyDescent="0.25">
      <c r="C20" t="s">
        <v>39</v>
      </c>
    </row>
  </sheetData>
  <phoneticPr fontId="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"/>
  <sheetViews>
    <sheetView workbookViewId="0">
      <selection activeCell="C42" sqref="C42"/>
    </sheetView>
  </sheetViews>
  <sheetFormatPr defaultColWidth="8.7265625" defaultRowHeight="14" x14ac:dyDescent="0.25"/>
  <cols>
    <col min="3" max="3" width="32" customWidth="1"/>
    <col min="5" max="5" width="26.36328125" customWidth="1"/>
    <col min="6" max="6" width="11.08984375" customWidth="1"/>
    <col min="9" max="9" width="11.81640625" style="8"/>
    <col min="10" max="13" width="12.81640625"/>
  </cols>
  <sheetData>
    <row r="1" spans="1:15" x14ac:dyDescent="0.25">
      <c r="B1" t="s">
        <v>0</v>
      </c>
    </row>
    <row r="2" spans="1:15" x14ac:dyDescent="0.25">
      <c r="A2" t="s">
        <v>1</v>
      </c>
    </row>
    <row r="4" spans="1:15" x14ac:dyDescent="0.25">
      <c r="O4" t="s">
        <v>2</v>
      </c>
    </row>
    <row r="5" spans="1:15" x14ac:dyDescent="0.25">
      <c r="A5" t="s">
        <v>3</v>
      </c>
      <c r="B5" t="s">
        <v>4</v>
      </c>
      <c r="C5" t="s">
        <v>5</v>
      </c>
      <c r="D5" t="s">
        <v>6</v>
      </c>
      <c r="E5" t="s">
        <v>7</v>
      </c>
      <c r="I5" s="8" t="s">
        <v>8</v>
      </c>
      <c r="M5" t="s">
        <v>9</v>
      </c>
      <c r="N5" t="s">
        <v>10</v>
      </c>
      <c r="O5" t="s">
        <v>11</v>
      </c>
    </row>
    <row r="6" spans="1:15" x14ac:dyDescent="0.25">
      <c r="E6" t="s">
        <v>12</v>
      </c>
      <c r="F6" t="s">
        <v>40</v>
      </c>
      <c r="H6" t="s">
        <v>41</v>
      </c>
      <c r="I6" s="8" t="s">
        <v>13</v>
      </c>
      <c r="J6" t="s">
        <v>40</v>
      </c>
      <c r="L6" t="s">
        <v>41</v>
      </c>
    </row>
    <row r="7" spans="1:15" x14ac:dyDescent="0.25">
      <c r="F7" t="s">
        <v>14</v>
      </c>
      <c r="G7" t="s">
        <v>15</v>
      </c>
      <c r="J7" t="s">
        <v>14</v>
      </c>
      <c r="K7" t="s">
        <v>15</v>
      </c>
    </row>
    <row r="8" spans="1:15" x14ac:dyDescent="0.25">
      <c r="A8">
        <v>1</v>
      </c>
      <c r="B8" t="s">
        <v>16</v>
      </c>
      <c r="C8" t="s">
        <v>17</v>
      </c>
      <c r="D8" t="s">
        <v>18</v>
      </c>
      <c r="E8">
        <v>1950</v>
      </c>
      <c r="H8">
        <v>1365</v>
      </c>
      <c r="I8" s="8">
        <v>1950</v>
      </c>
      <c r="L8">
        <v>1365</v>
      </c>
      <c r="M8">
        <v>0</v>
      </c>
      <c r="N8">
        <v>97500</v>
      </c>
    </row>
    <row r="9" spans="1:15" x14ac:dyDescent="0.25">
      <c r="A9">
        <v>2</v>
      </c>
      <c r="B9" t="s">
        <v>16</v>
      </c>
      <c r="C9" t="s">
        <v>19</v>
      </c>
      <c r="D9" t="s">
        <v>18</v>
      </c>
      <c r="E9">
        <v>31885.360000000001</v>
      </c>
      <c r="H9">
        <v>22319.8</v>
      </c>
      <c r="I9" s="8">
        <v>31885.357142857101</v>
      </c>
      <c r="L9">
        <v>22319.75</v>
      </c>
      <c r="M9">
        <v>2.8571428993018301E-3</v>
      </c>
      <c r="N9">
        <v>1000000</v>
      </c>
    </row>
    <row r="10" spans="1:15" x14ac:dyDescent="0.25">
      <c r="A10">
        <v>3</v>
      </c>
      <c r="B10" t="s">
        <v>16</v>
      </c>
      <c r="C10" t="s">
        <v>20</v>
      </c>
      <c r="D10" t="s">
        <v>18</v>
      </c>
      <c r="E10" s="8">
        <v>11146</v>
      </c>
      <c r="G10">
        <v>7802.2</v>
      </c>
      <c r="I10" s="8">
        <v>6637.2928571428602</v>
      </c>
      <c r="K10">
        <v>4646.1049999999996</v>
      </c>
      <c r="M10">
        <v>4508.7071428571398</v>
      </c>
      <c r="N10">
        <v>331864.64285714302</v>
      </c>
      <c r="O10" t="s">
        <v>21</v>
      </c>
    </row>
    <row r="11" spans="1:15" x14ac:dyDescent="0.25">
      <c r="A11">
        <v>4</v>
      </c>
      <c r="B11" t="s">
        <v>16</v>
      </c>
      <c r="C11" t="s">
        <v>22</v>
      </c>
      <c r="D11" t="s">
        <v>18</v>
      </c>
      <c r="E11" s="8">
        <v>38752.300000000003</v>
      </c>
      <c r="G11">
        <v>27126.61</v>
      </c>
      <c r="I11" s="8">
        <v>0</v>
      </c>
      <c r="K11">
        <v>0</v>
      </c>
      <c r="M11">
        <v>38752.300000000003</v>
      </c>
      <c r="N11">
        <v>0</v>
      </c>
      <c r="O11" t="s">
        <v>23</v>
      </c>
    </row>
    <row r="12" spans="1:15" x14ac:dyDescent="0.25">
      <c r="A12">
        <v>5</v>
      </c>
      <c r="B12" t="s">
        <v>16</v>
      </c>
      <c r="C12" t="s">
        <v>24</v>
      </c>
      <c r="D12" t="s">
        <v>18</v>
      </c>
      <c r="E12" s="8">
        <v>4505.7299999999996</v>
      </c>
      <c r="F12">
        <v>4505.7299999999996</v>
      </c>
      <c r="I12" s="8">
        <v>0</v>
      </c>
      <c r="J12">
        <v>0</v>
      </c>
      <c r="M12">
        <v>4505.7299999999996</v>
      </c>
      <c r="N12">
        <v>0</v>
      </c>
      <c r="O12" t="s">
        <v>23</v>
      </c>
    </row>
    <row r="13" spans="1:15" x14ac:dyDescent="0.25">
      <c r="A13">
        <v>6</v>
      </c>
      <c r="B13" t="s">
        <v>16</v>
      </c>
      <c r="C13" t="s">
        <v>25</v>
      </c>
      <c r="D13" t="s">
        <v>18</v>
      </c>
      <c r="E13" s="8">
        <v>6445.39</v>
      </c>
      <c r="H13">
        <v>4513.3720000000003</v>
      </c>
      <c r="I13" s="8">
        <v>4706.8342857142898</v>
      </c>
      <c r="L13">
        <v>3296.38</v>
      </c>
      <c r="M13">
        <v>1738.5557142857101</v>
      </c>
      <c r="N13">
        <v>235341.714285714</v>
      </c>
      <c r="O13" t="s">
        <v>26</v>
      </c>
    </row>
    <row r="14" spans="1:15" x14ac:dyDescent="0.25">
      <c r="A14">
        <v>7</v>
      </c>
      <c r="B14" t="s">
        <v>16</v>
      </c>
      <c r="C14" t="s">
        <v>27</v>
      </c>
      <c r="D14" t="s">
        <v>28</v>
      </c>
      <c r="E14" s="8">
        <v>1934.57</v>
      </c>
      <c r="F14">
        <v>1934.57</v>
      </c>
      <c r="I14" s="8">
        <v>0</v>
      </c>
      <c r="J14">
        <v>0</v>
      </c>
      <c r="M14">
        <v>1934.57</v>
      </c>
      <c r="N14">
        <v>0</v>
      </c>
      <c r="O14" t="s">
        <v>23</v>
      </c>
    </row>
    <row r="15" spans="1:15" x14ac:dyDescent="0.25">
      <c r="A15">
        <v>8</v>
      </c>
      <c r="B15" t="s">
        <v>16</v>
      </c>
      <c r="C15" t="s">
        <v>29</v>
      </c>
      <c r="D15" t="s">
        <v>28</v>
      </c>
      <c r="E15" s="8">
        <v>21734.858571428598</v>
      </c>
      <c r="F15">
        <v>12387.03</v>
      </c>
      <c r="G15">
        <v>6543.48</v>
      </c>
      <c r="I15" s="8">
        <v>15191.045154285701</v>
      </c>
      <c r="J15">
        <v>6317.3594000000003</v>
      </c>
      <c r="K15">
        <v>6211.5800280000003</v>
      </c>
      <c r="M15">
        <v>6543.8134171429001</v>
      </c>
      <c r="N15">
        <v>949073.03971428599</v>
      </c>
      <c r="O15" t="s">
        <v>49</v>
      </c>
    </row>
    <row r="16" spans="1:15" x14ac:dyDescent="0.25">
      <c r="A16">
        <v>9</v>
      </c>
      <c r="B16" t="s">
        <v>16</v>
      </c>
      <c r="C16" t="s">
        <v>31</v>
      </c>
      <c r="D16" t="s">
        <v>28</v>
      </c>
      <c r="E16" s="8">
        <v>12001.84</v>
      </c>
      <c r="F16">
        <v>12001.84</v>
      </c>
      <c r="I16" s="8">
        <v>0</v>
      </c>
      <c r="J16">
        <v>0</v>
      </c>
      <c r="M16">
        <v>12001.84</v>
      </c>
      <c r="N16">
        <v>0</v>
      </c>
      <c r="O16" t="s">
        <v>32</v>
      </c>
    </row>
    <row r="17" spans="1:15" x14ac:dyDescent="0.25">
      <c r="A17">
        <v>10</v>
      </c>
      <c r="B17" t="s">
        <v>16</v>
      </c>
      <c r="C17" t="s">
        <v>33</v>
      </c>
      <c r="D17" t="s">
        <v>28</v>
      </c>
      <c r="E17" s="8">
        <v>11575</v>
      </c>
      <c r="F17">
        <v>7046</v>
      </c>
      <c r="G17">
        <v>2502</v>
      </c>
      <c r="H17">
        <v>669</v>
      </c>
      <c r="I17" s="8">
        <v>6874.3642857142904</v>
      </c>
      <c r="J17">
        <v>3561.26</v>
      </c>
      <c r="K17">
        <v>1650.173</v>
      </c>
      <c r="L17">
        <v>669</v>
      </c>
      <c r="M17">
        <v>4700.6357142857096</v>
      </c>
      <c r="N17">
        <v>450556.01428571402</v>
      </c>
      <c r="O17" t="s">
        <v>34</v>
      </c>
    </row>
    <row r="18" spans="1:15" x14ac:dyDescent="0.25">
      <c r="A18">
        <v>11</v>
      </c>
      <c r="B18" t="s">
        <v>16</v>
      </c>
      <c r="C18" t="s">
        <v>35</v>
      </c>
      <c r="D18" t="s">
        <v>18</v>
      </c>
      <c r="E18" s="8">
        <v>10803.15</v>
      </c>
      <c r="G18">
        <v>7562.2</v>
      </c>
      <c r="I18" s="8">
        <v>0</v>
      </c>
      <c r="K18">
        <v>0</v>
      </c>
      <c r="M18">
        <v>10803.15</v>
      </c>
      <c r="N18">
        <v>0</v>
      </c>
      <c r="O18" t="s">
        <v>36</v>
      </c>
    </row>
    <row r="19" spans="1:15" x14ac:dyDescent="0.25">
      <c r="A19">
        <v>12</v>
      </c>
      <c r="B19" t="s">
        <v>16</v>
      </c>
      <c r="C19" t="s">
        <v>37</v>
      </c>
      <c r="D19" t="s">
        <v>28</v>
      </c>
      <c r="E19" s="8">
        <v>8867.1428571428605</v>
      </c>
      <c r="G19">
        <v>6207</v>
      </c>
      <c r="I19" s="8">
        <v>0</v>
      </c>
      <c r="M19">
        <v>8867.1428571428605</v>
      </c>
      <c r="N19">
        <v>0</v>
      </c>
      <c r="O19" t="s">
        <v>38</v>
      </c>
    </row>
    <row r="20" spans="1:15" x14ac:dyDescent="0.25">
      <c r="C20" t="s">
        <v>39</v>
      </c>
      <c r="E20">
        <v>161601.341428571</v>
      </c>
      <c r="F20">
        <v>37875.17</v>
      </c>
      <c r="G20">
        <v>57743.49</v>
      </c>
      <c r="H20">
        <v>28867.171999999999</v>
      </c>
      <c r="I20" s="8">
        <v>67244.893725714195</v>
      </c>
      <c r="J20">
        <v>9878.6193999999996</v>
      </c>
      <c r="K20">
        <v>12507.858028000001</v>
      </c>
      <c r="L20">
        <v>27650.13</v>
      </c>
      <c r="M20">
        <v>94356.4477028572</v>
      </c>
      <c r="N20">
        <v>3064335.4111428601</v>
      </c>
    </row>
    <row r="23" spans="1:15" x14ac:dyDescent="0.25">
      <c r="K23">
        <f>K20/0.7</f>
        <v>17868.368611428574</v>
      </c>
      <c r="L23">
        <f>L20/0.7</f>
        <v>39500.185714285719</v>
      </c>
    </row>
    <row r="25" spans="1:15" x14ac:dyDescent="0.25">
      <c r="J25">
        <v>9878.6193999999996</v>
      </c>
      <c r="K25">
        <v>17868.368611428599</v>
      </c>
      <c r="L25">
        <v>39500.185714285697</v>
      </c>
    </row>
    <row r="27" spans="1:15" x14ac:dyDescent="0.25">
      <c r="L27">
        <f>L25+J32</f>
        <v>39497.905714285596</v>
      </c>
    </row>
    <row r="28" spans="1:15" x14ac:dyDescent="0.25">
      <c r="J28">
        <f>SUM(J25:L25)</f>
        <v>67247.173725714296</v>
      </c>
    </row>
    <row r="30" spans="1:15" x14ac:dyDescent="0.25">
      <c r="J30">
        <f>J25</f>
        <v>9878.6193999999996</v>
      </c>
      <c r="K30">
        <f>K25</f>
        <v>17868.368611428599</v>
      </c>
      <c r="L30">
        <v>39497.905714285604</v>
      </c>
      <c r="M30">
        <f>SUM(J30:L30)</f>
        <v>67244.89372571421</v>
      </c>
      <c r="N30" t="s">
        <v>50</v>
      </c>
    </row>
    <row r="32" spans="1:15" x14ac:dyDescent="0.25">
      <c r="J32">
        <f>I20-J28</f>
        <v>-2.2800000001006993</v>
      </c>
    </row>
  </sheetData>
  <phoneticPr fontId="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6"/>
  <sheetViews>
    <sheetView topLeftCell="B19" workbookViewId="0">
      <selection activeCell="F28" sqref="F28:F35"/>
    </sheetView>
  </sheetViews>
  <sheetFormatPr defaultColWidth="8.7265625" defaultRowHeight="14" x14ac:dyDescent="0.25"/>
  <cols>
    <col min="3" max="3" width="20.08984375" customWidth="1"/>
    <col min="4" max="4" width="37.6328125" customWidth="1"/>
    <col min="5" max="5" width="42.1796875" customWidth="1"/>
    <col min="6" max="6" width="12.81640625"/>
    <col min="9" max="9" width="16.08984375" customWidth="1"/>
    <col min="10" max="10" width="11.7265625"/>
    <col min="11" max="13" width="12.81640625"/>
  </cols>
  <sheetData>
    <row r="1" spans="1:15" x14ac:dyDescent="0.25">
      <c r="B1" t="s">
        <v>0</v>
      </c>
    </row>
    <row r="2" spans="1:15" x14ac:dyDescent="0.25">
      <c r="A2" t="s">
        <v>1</v>
      </c>
    </row>
    <row r="4" spans="1:15" x14ac:dyDescent="0.25">
      <c r="O4" t="s">
        <v>2</v>
      </c>
    </row>
    <row r="5" spans="1:15" x14ac:dyDescent="0.25">
      <c r="A5" t="s">
        <v>3</v>
      </c>
      <c r="B5" t="s">
        <v>4</v>
      </c>
      <c r="C5" t="s">
        <v>5</v>
      </c>
      <c r="D5" t="s">
        <v>6</v>
      </c>
      <c r="E5" t="s">
        <v>7</v>
      </c>
      <c r="I5" t="s">
        <v>8</v>
      </c>
      <c r="M5" t="s">
        <v>9</v>
      </c>
      <c r="N5" t="s">
        <v>10</v>
      </c>
      <c r="O5" t="s">
        <v>11</v>
      </c>
    </row>
    <row r="6" spans="1:15" x14ac:dyDescent="0.25">
      <c r="E6" t="s">
        <v>12</v>
      </c>
      <c r="F6" t="s">
        <v>40</v>
      </c>
      <c r="H6" t="s">
        <v>41</v>
      </c>
      <c r="I6" t="s">
        <v>13</v>
      </c>
      <c r="J6" t="s">
        <v>40</v>
      </c>
      <c r="L6" t="s">
        <v>41</v>
      </c>
    </row>
    <row r="7" spans="1:15" x14ac:dyDescent="0.25">
      <c r="F7" t="s">
        <v>14</v>
      </c>
      <c r="G7" t="s">
        <v>15</v>
      </c>
      <c r="J7" t="s">
        <v>14</v>
      </c>
      <c r="K7" t="s">
        <v>15</v>
      </c>
    </row>
    <row r="8" spans="1:15" x14ac:dyDescent="0.25">
      <c r="A8">
        <v>1</v>
      </c>
      <c r="B8" t="s">
        <v>16</v>
      </c>
      <c r="C8" t="s">
        <v>17</v>
      </c>
      <c r="D8" t="s">
        <v>18</v>
      </c>
      <c r="E8">
        <v>1950</v>
      </c>
      <c r="H8">
        <v>1365</v>
      </c>
      <c r="I8">
        <v>1950</v>
      </c>
      <c r="L8">
        <v>1365</v>
      </c>
      <c r="M8">
        <v>0</v>
      </c>
      <c r="N8">
        <v>97500</v>
      </c>
    </row>
    <row r="9" spans="1:15" x14ac:dyDescent="0.25">
      <c r="A9">
        <v>2</v>
      </c>
      <c r="B9" t="s">
        <v>16</v>
      </c>
      <c r="C9" t="s">
        <v>19</v>
      </c>
      <c r="D9" t="s">
        <v>18</v>
      </c>
      <c r="E9">
        <v>31885.360000000001</v>
      </c>
      <c r="H9">
        <v>22319.8</v>
      </c>
      <c r="I9">
        <v>31885.357142857101</v>
      </c>
      <c r="L9">
        <v>22319.75</v>
      </c>
      <c r="M9">
        <v>2.85714285564609E-3</v>
      </c>
      <c r="N9">
        <v>1000000</v>
      </c>
    </row>
    <row r="10" spans="1:15" x14ac:dyDescent="0.25">
      <c r="A10">
        <v>6</v>
      </c>
      <c r="B10" t="s">
        <v>16</v>
      </c>
      <c r="C10" t="s">
        <v>25</v>
      </c>
      <c r="D10" t="s">
        <v>18</v>
      </c>
      <c r="E10">
        <v>6445.39</v>
      </c>
      <c r="H10">
        <v>4513.3720000000003</v>
      </c>
      <c r="I10">
        <v>6445.3942857142902</v>
      </c>
      <c r="L10">
        <v>4513.3720000000003</v>
      </c>
      <c r="M10">
        <v>-4.2857142861976198E-3</v>
      </c>
      <c r="N10">
        <v>322269.71428571403</v>
      </c>
    </row>
    <row r="11" spans="1:15" x14ac:dyDescent="0.25">
      <c r="A11">
        <v>3</v>
      </c>
      <c r="B11" t="s">
        <v>16</v>
      </c>
      <c r="C11" t="s">
        <v>20</v>
      </c>
      <c r="D11" t="s">
        <v>18</v>
      </c>
      <c r="E11">
        <v>11146</v>
      </c>
      <c r="G11">
        <v>7802.2</v>
      </c>
      <c r="I11">
        <v>7992.4714285714299</v>
      </c>
      <c r="K11">
        <v>5594.73</v>
      </c>
      <c r="M11">
        <v>3153.5285714285701</v>
      </c>
      <c r="N11">
        <v>399623.57142857101</v>
      </c>
      <c r="O11" t="s">
        <v>21</v>
      </c>
    </row>
    <row r="12" spans="1:15" x14ac:dyDescent="0.25">
      <c r="A12">
        <v>11</v>
      </c>
      <c r="B12" t="s">
        <v>16</v>
      </c>
      <c r="C12" t="s">
        <v>35</v>
      </c>
      <c r="D12" t="s">
        <v>18</v>
      </c>
      <c r="E12">
        <v>10803.15</v>
      </c>
      <c r="G12">
        <v>7562.2</v>
      </c>
      <c r="I12">
        <v>9065.8262357142903</v>
      </c>
      <c r="K12">
        <v>6346.0783650000003</v>
      </c>
      <c r="M12">
        <v>1737.32376428571</v>
      </c>
      <c r="N12">
        <v>453291.311785714</v>
      </c>
      <c r="O12" t="s">
        <v>45</v>
      </c>
    </row>
    <row r="13" spans="1:15" x14ac:dyDescent="0.25">
      <c r="A13">
        <v>4</v>
      </c>
      <c r="B13" t="s">
        <v>16</v>
      </c>
      <c r="C13" t="s">
        <v>22</v>
      </c>
      <c r="D13" t="s">
        <v>18</v>
      </c>
      <c r="E13">
        <v>38752.300000000003</v>
      </c>
      <c r="G13">
        <v>27126.61</v>
      </c>
      <c r="I13">
        <v>18341.964285714301</v>
      </c>
      <c r="K13">
        <v>12839.375</v>
      </c>
      <c r="M13">
        <v>20410.335714285698</v>
      </c>
      <c r="N13">
        <v>917098.21428571397</v>
      </c>
      <c r="O13" t="s">
        <v>46</v>
      </c>
    </row>
    <row r="14" spans="1:15" x14ac:dyDescent="0.25">
      <c r="A14">
        <v>5</v>
      </c>
      <c r="B14" t="s">
        <v>16</v>
      </c>
      <c r="C14" t="s">
        <v>24</v>
      </c>
      <c r="D14" t="s">
        <v>18</v>
      </c>
      <c r="E14">
        <v>4505.7299999999996</v>
      </c>
      <c r="F14">
        <v>4505.7299999999996</v>
      </c>
      <c r="I14">
        <v>104.86199999999999</v>
      </c>
      <c r="J14">
        <v>104.86199999999999</v>
      </c>
      <c r="M14">
        <v>4400.8680000000004</v>
      </c>
      <c r="N14">
        <v>5243.1</v>
      </c>
      <c r="O14" t="s">
        <v>47</v>
      </c>
    </row>
    <row r="15" spans="1:15" x14ac:dyDescent="0.25">
      <c r="A15">
        <v>7</v>
      </c>
      <c r="B15" t="s">
        <v>16</v>
      </c>
      <c r="C15" t="s">
        <v>27</v>
      </c>
      <c r="D15" t="s">
        <v>28</v>
      </c>
      <c r="E15">
        <v>1934.57</v>
      </c>
      <c r="F15">
        <v>1934.57</v>
      </c>
      <c r="I15">
        <v>1305.51</v>
      </c>
      <c r="J15">
        <v>1305.51</v>
      </c>
      <c r="M15">
        <v>629.05999999999995</v>
      </c>
      <c r="N15">
        <v>104440.8</v>
      </c>
      <c r="O15" t="s">
        <v>47</v>
      </c>
    </row>
    <row r="16" spans="1:15" x14ac:dyDescent="0.25">
      <c r="A16">
        <v>8</v>
      </c>
      <c r="B16" t="s">
        <v>16</v>
      </c>
      <c r="C16" t="s">
        <v>29</v>
      </c>
      <c r="D16" t="s">
        <v>28</v>
      </c>
      <c r="E16">
        <v>21734.858571428598</v>
      </c>
      <c r="F16">
        <v>12387.03</v>
      </c>
      <c r="G16">
        <v>6543.48</v>
      </c>
      <c r="I16">
        <v>15390.9022971429</v>
      </c>
      <c r="J16">
        <v>6317.3594000000003</v>
      </c>
      <c r="K16">
        <v>6351.4800279999999</v>
      </c>
      <c r="M16">
        <v>6343.9562742857397</v>
      </c>
      <c r="N16">
        <v>959065.89685714303</v>
      </c>
      <c r="O16" t="s">
        <v>49</v>
      </c>
    </row>
    <row r="17" spans="1:15" x14ac:dyDescent="0.25">
      <c r="A17">
        <v>9</v>
      </c>
      <c r="B17" t="s">
        <v>16</v>
      </c>
      <c r="C17" t="s">
        <v>31</v>
      </c>
      <c r="D17" t="s">
        <v>28</v>
      </c>
      <c r="E17">
        <v>12001.84</v>
      </c>
      <c r="F17">
        <v>12001.84</v>
      </c>
      <c r="I17">
        <v>984.29</v>
      </c>
      <c r="J17">
        <v>984.29</v>
      </c>
      <c r="M17">
        <v>11017.55</v>
      </c>
      <c r="N17">
        <v>78743.199999999997</v>
      </c>
      <c r="O17" t="s">
        <v>47</v>
      </c>
    </row>
    <row r="18" spans="1:15" x14ac:dyDescent="0.25">
      <c r="A18">
        <v>10</v>
      </c>
      <c r="B18" t="s">
        <v>16</v>
      </c>
      <c r="C18" t="s">
        <v>33</v>
      </c>
      <c r="D18" t="s">
        <v>28</v>
      </c>
      <c r="E18">
        <v>11575</v>
      </c>
      <c r="F18">
        <v>7046</v>
      </c>
      <c r="G18">
        <v>2502</v>
      </c>
      <c r="H18">
        <v>669</v>
      </c>
      <c r="I18">
        <v>7590.2271428571403</v>
      </c>
      <c r="J18">
        <v>3597.08</v>
      </c>
      <c r="K18">
        <v>2126.203</v>
      </c>
      <c r="L18">
        <v>669</v>
      </c>
      <c r="M18">
        <v>3984.7728571428602</v>
      </c>
      <c r="N18">
        <v>487423.75714285701</v>
      </c>
      <c r="O18" t="s">
        <v>49</v>
      </c>
    </row>
    <row r="19" spans="1:15" x14ac:dyDescent="0.25">
      <c r="A19">
        <v>12</v>
      </c>
      <c r="B19" t="s">
        <v>16</v>
      </c>
      <c r="C19" t="s">
        <v>37</v>
      </c>
      <c r="D19" t="s">
        <v>18</v>
      </c>
      <c r="E19">
        <v>8867.1428571428605</v>
      </c>
      <c r="G19">
        <v>6207</v>
      </c>
      <c r="I19">
        <v>0</v>
      </c>
      <c r="M19">
        <v>6207</v>
      </c>
      <c r="N19">
        <v>0</v>
      </c>
      <c r="O19" t="s">
        <v>38</v>
      </c>
    </row>
    <row r="20" spans="1:15" x14ac:dyDescent="0.25">
      <c r="C20" t="s">
        <v>39</v>
      </c>
      <c r="E20">
        <v>161601.341428571</v>
      </c>
      <c r="F20">
        <v>37875.17</v>
      </c>
      <c r="G20">
        <v>57743.49</v>
      </c>
      <c r="H20">
        <v>28867.171999999999</v>
      </c>
      <c r="I20">
        <v>101056.80481857101</v>
      </c>
      <c r="J20">
        <v>12309.1014</v>
      </c>
      <c r="K20">
        <v>33257.866392999997</v>
      </c>
      <c r="L20">
        <v>28867.121999999999</v>
      </c>
      <c r="M20">
        <v>57884.393752857199</v>
      </c>
      <c r="N20">
        <v>4824699.56578572</v>
      </c>
    </row>
    <row r="22" spans="1:15" x14ac:dyDescent="0.25">
      <c r="K22">
        <f>K20/0.7</f>
        <v>47511.237704285712</v>
      </c>
      <c r="L22">
        <f>L20/0.7</f>
        <v>41238.745714285717</v>
      </c>
    </row>
    <row r="24" spans="1:15" x14ac:dyDescent="0.25">
      <c r="K24">
        <v>47511.237704285697</v>
      </c>
      <c r="L24">
        <v>41238.745714285702</v>
      </c>
    </row>
    <row r="25" spans="1:15" x14ac:dyDescent="0.25">
      <c r="J25">
        <f>J20</f>
        <v>12309.1014</v>
      </c>
      <c r="K25">
        <f>K24</f>
        <v>47511.237704285697</v>
      </c>
      <c r="L25" s="7">
        <v>41236.47</v>
      </c>
    </row>
    <row r="27" spans="1:15" x14ac:dyDescent="0.25">
      <c r="C27" s="1" t="s">
        <v>5</v>
      </c>
      <c r="D27" s="2" t="s">
        <v>51</v>
      </c>
      <c r="E27" s="2" t="s">
        <v>52</v>
      </c>
    </row>
    <row r="28" spans="1:15" x14ac:dyDescent="0.25">
      <c r="C28" s="3" t="s">
        <v>35</v>
      </c>
      <c r="D28" s="4">
        <v>10803.15</v>
      </c>
      <c r="E28" s="4">
        <v>10326.4</v>
      </c>
      <c r="F28" s="4" t="e">
        <f>引粮入厦奖励!#REF!</f>
        <v>#REF!</v>
      </c>
    </row>
    <row r="29" spans="1:15" x14ac:dyDescent="0.25">
      <c r="C29" s="3" t="s">
        <v>20</v>
      </c>
      <c r="D29" s="4">
        <v>11146</v>
      </c>
      <c r="E29" s="4">
        <v>7992.47</v>
      </c>
      <c r="F29" s="4" t="e">
        <f>引粮入厦奖励!#REF!</f>
        <v>#REF!</v>
      </c>
    </row>
    <row r="30" spans="1:15" x14ac:dyDescent="0.25">
      <c r="C30" s="3" t="s">
        <v>22</v>
      </c>
      <c r="D30" s="4">
        <v>38752.300000000003</v>
      </c>
      <c r="E30" s="4">
        <v>26897.54</v>
      </c>
      <c r="F30" s="4" t="e">
        <f>引粮入厦奖励!#REF!</f>
        <v>#REF!</v>
      </c>
    </row>
    <row r="31" spans="1:15" x14ac:dyDescent="0.25">
      <c r="C31" s="3" t="s">
        <v>24</v>
      </c>
      <c r="D31" s="4">
        <v>4505.7299999999996</v>
      </c>
      <c r="E31" s="5">
        <v>104.86</v>
      </c>
      <c r="F31" s="4" t="e">
        <f>引粮入厦奖励!#REF!</f>
        <v>#REF!</v>
      </c>
    </row>
    <row r="32" spans="1:15" x14ac:dyDescent="0.25">
      <c r="C32" s="3" t="s">
        <v>27</v>
      </c>
      <c r="D32" s="4">
        <v>1934.57</v>
      </c>
      <c r="E32" s="4">
        <v>1305.51</v>
      </c>
      <c r="F32" s="4" t="e">
        <f>引粮入厦奖励!#REF!</f>
        <v>#REF!</v>
      </c>
    </row>
    <row r="33" spans="3:6" x14ac:dyDescent="0.25">
      <c r="C33" s="3" t="s">
        <v>29</v>
      </c>
      <c r="D33" s="4">
        <v>21734.86</v>
      </c>
      <c r="E33" s="4">
        <v>15773.19</v>
      </c>
      <c r="F33" s="4" t="e">
        <f>引粮入厦奖励!#REF!</f>
        <v>#REF!</v>
      </c>
    </row>
    <row r="34" spans="3:6" x14ac:dyDescent="0.25">
      <c r="C34" s="3" t="s">
        <v>31</v>
      </c>
      <c r="D34" s="4">
        <v>12001.84</v>
      </c>
      <c r="E34" s="5">
        <v>984.29</v>
      </c>
      <c r="F34" s="4" t="e">
        <f>引粮入厦奖励!#REF!</f>
        <v>#REF!</v>
      </c>
    </row>
    <row r="35" spans="3:6" x14ac:dyDescent="0.25">
      <c r="C35" s="3" t="s">
        <v>33</v>
      </c>
      <c r="D35" s="4">
        <v>11575</v>
      </c>
      <c r="E35" s="4">
        <v>7898.9</v>
      </c>
      <c r="F35" s="4" t="e">
        <f>引粮入厦奖励!#REF!</f>
        <v>#REF!</v>
      </c>
    </row>
    <row r="36" spans="3:6" x14ac:dyDescent="0.25">
      <c r="C36" s="3" t="s">
        <v>37</v>
      </c>
      <c r="D36" s="6">
        <v>8867.14</v>
      </c>
      <c r="E36" s="5">
        <v>0</v>
      </c>
    </row>
  </sheetData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引粮入厦奖励</vt:lpstr>
      <vt:lpstr>Sheet3</vt:lpstr>
      <vt:lpstr>Sheet2</vt:lpstr>
      <vt:lpstr>Sheet4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张开京</dc:creator>
  <cp:lastModifiedBy>zjf</cp:lastModifiedBy>
  <cp:lastPrinted>2021-12-03T08:19:01Z</cp:lastPrinted>
  <dcterms:created xsi:type="dcterms:W3CDTF">2020-10-21T06:30:00Z</dcterms:created>
  <dcterms:modified xsi:type="dcterms:W3CDTF">2021-12-03T08:19:27Z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5E29D6949D0E448C97804ED7D8E6328E</vt:lpwstr>
  </property>
</Properties>
</file>